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F960473-1312-4CE5-890C-06BD36AF89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6" i="1" l="1"/>
  <c r="O20" i="1" s="1"/>
  <c r="O23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I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H16" i="1"/>
  <c r="G16" i="1"/>
  <c r="G20" i="1" s="1"/>
  <c r="F16" i="1"/>
  <c r="E16" i="1"/>
  <c r="D17" i="1" l="1"/>
  <c r="M21" i="1"/>
  <c r="N21" i="1"/>
  <c r="K21" i="1"/>
  <c r="L21" i="1"/>
  <c r="F20" i="1"/>
  <c r="E20" i="1"/>
  <c r="E23" i="1" s="1"/>
  <c r="G23" i="1"/>
  <c r="F23" i="1"/>
  <c r="H20" i="1"/>
  <c r="H23" i="1" s="1"/>
  <c r="N16" i="1"/>
  <c r="N20" i="1" s="1"/>
  <c r="I20" i="1"/>
  <c r="K20" i="1" l="1"/>
  <c r="L23" i="1"/>
  <c r="K23" i="1"/>
  <c r="L20" i="1"/>
  <c r="I23" i="1"/>
  <c r="M20" i="1"/>
  <c r="M23" i="1" l="1"/>
  <c r="N23" i="1"/>
</calcChain>
</file>

<file path=xl/sharedStrings.xml><?xml version="1.0" encoding="utf-8"?>
<sst xmlns="http://schemas.openxmlformats.org/spreadsheetml/2006/main" count="105" uniqueCount="73">
  <si>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</si>
  <si>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</si>
  <si>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</si>
  <si>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</si>
  <si>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</si>
  <si>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</si>
  <si>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</si>
  <si>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</si>
  <si>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</si>
  <si>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</si>
  <si>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</si>
  <si>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</si>
  <si>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</si>
  <si>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</si>
  <si>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</si>
  <si>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</si>
  <si>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</si>
  <si>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</si>
  <si>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</si>
  <si>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</si>
  <si>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</si>
  <si>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</si>
  <si>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</si>
  <si>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</si>
  <si>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</si>
  <si>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</si>
  <si>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</si>
  <si>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</si>
  <si>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</si>
  <si>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</si>
  <si>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</si>
  <si>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</si>
  <si>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</si>
  <si>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</si>
  <si>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</si>
  <si>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</si>
  <si>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</si>
  <si>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</si>
  <si>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</si>
  <si>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ykköspesis</t>
  </si>
  <si>
    <t xml:space="preserve">Lyöty </t>
  </si>
  <si>
    <t xml:space="preserve">Tuotu </t>
  </si>
  <si>
    <t>LaVe = Lappajärven Veikot  (1911)</t>
  </si>
  <si>
    <t>Mailattaret</t>
  </si>
  <si>
    <t>Virkiä  2</t>
  </si>
  <si>
    <t>ViVe = Vimpelin Veto  (1934),  kasvattajaseura</t>
  </si>
  <si>
    <t>10.5.2000   Lappajärvi</t>
  </si>
  <si>
    <t>Juulia Kuoppala</t>
  </si>
  <si>
    <t>Virkiä</t>
  </si>
  <si>
    <t>15.05. 2019  Virkiä - SMJ  2-0  (5-0, 2-1)</t>
  </si>
  <si>
    <t>03.07. 2019  KeKi - Virkiä  0-2  (1-6, 2-7)</t>
  </si>
  <si>
    <t>2.  ottelu</t>
  </si>
  <si>
    <t xml:space="preserve"> 19 v   0 kk   5 pv</t>
  </si>
  <si>
    <t xml:space="preserve"> 19 v   1 kk 23 pv</t>
  </si>
  <si>
    <t>3.</t>
  </si>
  <si>
    <t>MyVe</t>
  </si>
  <si>
    <t>MyVe = Mynämäen Vesa  (1920)</t>
  </si>
  <si>
    <t>12.</t>
  </si>
  <si>
    <t>20.  ottelu</t>
  </si>
  <si>
    <t>14.08. 2020  Virkiä - KeKi  2-0  (11-2, 9-2)</t>
  </si>
  <si>
    <t xml:space="preserve"> 20 v   3 kk   4 pv</t>
  </si>
  <si>
    <t>40.  ottelu</t>
  </si>
  <si>
    <t>13.07. 2021  SiiPe - Virkiä  0-1  (3-3, 1-6)</t>
  </si>
  <si>
    <t xml:space="preserve"> 21 v   2 kk   2 pv</t>
  </si>
  <si>
    <t>Virkiä = Lapuan Virkiä  (1907)</t>
  </si>
  <si>
    <t>4.</t>
  </si>
  <si>
    <t>LaVe</t>
  </si>
  <si>
    <t>6.</t>
  </si>
  <si>
    <t>11.</t>
  </si>
  <si>
    <t>2.</t>
  </si>
  <si>
    <t>Mailattaret  (2015)</t>
  </si>
  <si>
    <t>1.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</si>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</sst>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4" borderId="10" xfId="0" applyFont="1" applyFill="1" applyBorder="1" applyAlignment="1">
      <alignment horizontal="left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444/joukkue/1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2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4" customWidth="1"/>
    <col min="28" max="28" width="5.7109375" style="59" customWidth="1"/>
    <col min="29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47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0">
        <v>2018</v>
      </c>
      <c r="C4" s="60" t="s">
        <v>71</v>
      </c>
      <c r="D4" s="61" t="s">
        <v>44</v>
      </c>
      <c r="E4" s="60"/>
      <c r="F4" s="62" t="s">
        <v>38</v>
      </c>
      <c r="G4" s="60"/>
      <c r="H4" s="60"/>
      <c r="I4" s="60"/>
      <c r="J4" s="60"/>
      <c r="K4" s="60"/>
      <c r="L4" s="60"/>
      <c r="M4" s="60"/>
      <c r="N4" s="63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70"/>
      <c r="AC4" s="71"/>
      <c r="AD4" s="71"/>
      <c r="AE4" s="71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0">
        <v>2019</v>
      </c>
      <c r="C5" s="60" t="s">
        <v>67</v>
      </c>
      <c r="D5" s="61" t="s">
        <v>44</v>
      </c>
      <c r="E5" s="60"/>
      <c r="F5" s="62" t="s">
        <v>38</v>
      </c>
      <c r="G5" s="60"/>
      <c r="H5" s="60"/>
      <c r="I5" s="60"/>
      <c r="J5" s="60"/>
      <c r="K5" s="60"/>
      <c r="L5" s="60"/>
      <c r="M5" s="60"/>
      <c r="N5" s="63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70"/>
      <c r="AC5" s="71"/>
      <c r="AD5" s="71"/>
      <c r="AE5" s="71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4">
        <v>2019</v>
      </c>
      <c r="C6" s="64" t="s">
        <v>68</v>
      </c>
      <c r="D6" s="65" t="s">
        <v>43</v>
      </c>
      <c r="E6" s="64"/>
      <c r="F6" s="66" t="s">
        <v>39</v>
      </c>
      <c r="G6" s="69"/>
      <c r="H6" s="67"/>
      <c r="I6" s="64"/>
      <c r="J6" s="64"/>
      <c r="K6" s="64"/>
      <c r="L6" s="64"/>
      <c r="M6" s="64"/>
      <c r="N6" s="68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5">
        <v>2019</v>
      </c>
      <c r="C7" s="25" t="s">
        <v>54</v>
      </c>
      <c r="D7" s="27" t="s">
        <v>48</v>
      </c>
      <c r="E7" s="25">
        <v>3</v>
      </c>
      <c r="F7" s="25">
        <v>0</v>
      </c>
      <c r="G7" s="25">
        <v>0</v>
      </c>
      <c r="H7" s="39">
        <v>4</v>
      </c>
      <c r="I7" s="25">
        <v>5</v>
      </c>
      <c r="J7" s="25">
        <v>2</v>
      </c>
      <c r="K7" s="25">
        <v>1</v>
      </c>
      <c r="L7" s="25">
        <v>2</v>
      </c>
      <c r="M7" s="25">
        <v>0</v>
      </c>
      <c r="N7" s="28">
        <v>0.625</v>
      </c>
      <c r="O7" s="23">
        <v>8</v>
      </c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5"/>
      <c r="AC7" s="25"/>
      <c r="AD7" s="25"/>
      <c r="AE7" s="25">
        <v>1</v>
      </c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4">
        <v>2020</v>
      </c>
      <c r="C8" s="64" t="s">
        <v>69</v>
      </c>
      <c r="D8" s="65" t="s">
        <v>43</v>
      </c>
      <c r="E8" s="64"/>
      <c r="F8" s="66" t="s">
        <v>39</v>
      </c>
      <c r="G8" s="69"/>
      <c r="H8" s="67"/>
      <c r="I8" s="64"/>
      <c r="J8" s="64"/>
      <c r="K8" s="64"/>
      <c r="L8" s="64"/>
      <c r="M8" s="64"/>
      <c r="N8" s="68"/>
      <c r="O8" s="23"/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2020</v>
      </c>
      <c r="C9" s="25" t="s">
        <v>57</v>
      </c>
      <c r="D9" s="27" t="s">
        <v>55</v>
      </c>
      <c r="E9" s="25">
        <v>10</v>
      </c>
      <c r="F9" s="25">
        <v>0</v>
      </c>
      <c r="G9" s="25">
        <v>0</v>
      </c>
      <c r="H9" s="39">
        <v>3</v>
      </c>
      <c r="I9" s="25">
        <v>31</v>
      </c>
      <c r="J9" s="25">
        <v>14</v>
      </c>
      <c r="K9" s="25">
        <v>14</v>
      </c>
      <c r="L9" s="25">
        <v>3</v>
      </c>
      <c r="M9" s="25">
        <v>0</v>
      </c>
      <c r="N9" s="28">
        <v>0.49209999999999998</v>
      </c>
      <c r="O9" s="23">
        <f>PRODUCT(I9/N9)</f>
        <v>62.995326153220894</v>
      </c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2020</v>
      </c>
      <c r="C10" s="25" t="s">
        <v>65</v>
      </c>
      <c r="D10" s="27" t="s">
        <v>48</v>
      </c>
      <c r="E10" s="25">
        <v>12</v>
      </c>
      <c r="F10" s="25">
        <v>0</v>
      </c>
      <c r="G10" s="25">
        <v>1</v>
      </c>
      <c r="H10" s="25">
        <v>10</v>
      </c>
      <c r="I10" s="25">
        <v>25</v>
      </c>
      <c r="J10" s="25">
        <v>6</v>
      </c>
      <c r="K10" s="25">
        <v>13</v>
      </c>
      <c r="L10" s="25">
        <v>5</v>
      </c>
      <c r="M10" s="25">
        <v>1</v>
      </c>
      <c r="N10" s="28">
        <v>0.56818181818181823</v>
      </c>
      <c r="O10" s="45">
        <f>PRODUCT(I10/N10)</f>
        <v>43.999999999999993</v>
      </c>
      <c r="P10" s="25">
        <v>5</v>
      </c>
      <c r="Q10" s="25">
        <v>0</v>
      </c>
      <c r="R10" s="25">
        <v>1</v>
      </c>
      <c r="S10" s="25">
        <v>0</v>
      </c>
      <c r="T10" s="25">
        <v>7</v>
      </c>
      <c r="U10" s="26"/>
      <c r="V10" s="26"/>
      <c r="W10" s="26"/>
      <c r="X10" s="26"/>
      <c r="Y10" s="26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85">
        <v>2021</v>
      </c>
      <c r="C11" s="85" t="s">
        <v>65</v>
      </c>
      <c r="D11" s="86" t="s">
        <v>48</v>
      </c>
      <c r="E11" s="85">
        <v>23</v>
      </c>
      <c r="F11" s="85">
        <v>1</v>
      </c>
      <c r="G11" s="85">
        <v>6</v>
      </c>
      <c r="H11" s="88">
        <v>8</v>
      </c>
      <c r="I11" s="85">
        <v>57</v>
      </c>
      <c r="J11" s="85">
        <v>25</v>
      </c>
      <c r="K11" s="85">
        <v>15</v>
      </c>
      <c r="L11" s="85">
        <v>10</v>
      </c>
      <c r="M11" s="85">
        <v>7</v>
      </c>
      <c r="N11" s="87">
        <v>0.50439999999999996</v>
      </c>
      <c r="O11" s="89">
        <v>113</v>
      </c>
      <c r="P11" s="25">
        <v>10</v>
      </c>
      <c r="Q11" s="25">
        <v>0</v>
      </c>
      <c r="R11" s="25">
        <v>1</v>
      </c>
      <c r="S11" s="25">
        <v>0</v>
      </c>
      <c r="T11" s="25">
        <v>14</v>
      </c>
      <c r="U11" s="26"/>
      <c r="V11" s="26"/>
      <c r="W11" s="26"/>
      <c r="X11" s="26"/>
      <c r="Y11" s="26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85">
        <v>2022</v>
      </c>
      <c r="C12" s="85" t="s">
        <v>54</v>
      </c>
      <c r="D12" s="86" t="s">
        <v>48</v>
      </c>
      <c r="E12" s="85">
        <v>6</v>
      </c>
      <c r="F12" s="85">
        <v>1</v>
      </c>
      <c r="G12" s="85">
        <v>1</v>
      </c>
      <c r="H12" s="88">
        <v>8</v>
      </c>
      <c r="I12" s="85">
        <v>15</v>
      </c>
      <c r="J12" s="85">
        <v>12</v>
      </c>
      <c r="K12" s="85">
        <v>0</v>
      </c>
      <c r="L12" s="85">
        <v>1</v>
      </c>
      <c r="M12" s="85">
        <v>2</v>
      </c>
      <c r="N12" s="87">
        <v>0.71430000000000005</v>
      </c>
      <c r="O12" s="89">
        <v>21</v>
      </c>
      <c r="P12" s="25"/>
      <c r="Q12" s="25"/>
      <c r="R12" s="25"/>
      <c r="S12" s="25"/>
      <c r="T12" s="25"/>
      <c r="U12" s="26"/>
      <c r="V12" s="26"/>
      <c r="W12" s="26"/>
      <c r="X12" s="26"/>
      <c r="Y12" s="26"/>
      <c r="Z12" s="25"/>
      <c r="AA12" s="25"/>
      <c r="AB12" s="25"/>
      <c r="AC12" s="25"/>
      <c r="AD12" s="25"/>
      <c r="AE12" s="25">
        <v>1</v>
      </c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64">
        <v>2023</v>
      </c>
      <c r="C13" s="64" t="s">
        <v>67</v>
      </c>
      <c r="D13" s="65" t="s">
        <v>66</v>
      </c>
      <c r="E13" s="64"/>
      <c r="F13" s="66" t="s">
        <v>39</v>
      </c>
      <c r="G13" s="69"/>
      <c r="H13" s="67"/>
      <c r="I13" s="64"/>
      <c r="J13" s="64"/>
      <c r="K13" s="64"/>
      <c r="L13" s="64"/>
      <c r="M13" s="64"/>
      <c r="N13" s="68"/>
      <c r="O13" s="23"/>
      <c r="P13" s="25"/>
      <c r="Q13" s="25"/>
      <c r="R13" s="25"/>
      <c r="S13" s="25"/>
      <c r="T13" s="25"/>
      <c r="U13" s="26"/>
      <c r="V13" s="26"/>
      <c r="W13" s="26"/>
      <c r="X13" s="26"/>
      <c r="Y13" s="26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5">
        <v>2023</v>
      </c>
      <c r="C14" s="25" t="s">
        <v>54</v>
      </c>
      <c r="D14" s="91" t="s">
        <v>48</v>
      </c>
      <c r="E14" s="85">
        <v>23</v>
      </c>
      <c r="F14" s="85">
        <v>2</v>
      </c>
      <c r="G14" s="25">
        <v>2</v>
      </c>
      <c r="H14" s="85">
        <v>9</v>
      </c>
      <c r="I14" s="85">
        <v>50</v>
      </c>
      <c r="J14" s="25">
        <v>18</v>
      </c>
      <c r="K14" s="25">
        <v>21</v>
      </c>
      <c r="L14" s="25">
        <v>7</v>
      </c>
      <c r="M14" s="25">
        <v>4</v>
      </c>
      <c r="N14" s="92">
        <v>0.59520000000000006</v>
      </c>
      <c r="O14" s="93">
        <v>84</v>
      </c>
      <c r="P14" s="25">
        <v>10</v>
      </c>
      <c r="Q14" s="25">
        <v>0</v>
      </c>
      <c r="R14" s="39">
        <v>0</v>
      </c>
      <c r="S14" s="25">
        <v>1</v>
      </c>
      <c r="T14" s="25">
        <v>13</v>
      </c>
      <c r="U14" s="26"/>
      <c r="V14" s="26"/>
      <c r="W14" s="26"/>
      <c r="X14" s="26"/>
      <c r="Y14" s="26"/>
      <c r="Z14" s="25"/>
      <c r="AA14" s="25"/>
      <c r="AB14" s="25"/>
      <c r="AC14" s="25"/>
      <c r="AD14" s="25"/>
      <c r="AE14" s="25">
        <v>1</v>
      </c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94">
        <v>2024</v>
      </c>
      <c r="C15" s="94" t="s">
        <v>72</v>
      </c>
      <c r="D15" s="95" t="s">
        <v>43</v>
      </c>
      <c r="E15" s="94">
        <v>24</v>
      </c>
      <c r="F15" s="94">
        <v>0</v>
      </c>
      <c r="G15" s="94">
        <v>1</v>
      </c>
      <c r="H15" s="94">
        <v>11</v>
      </c>
      <c r="I15" s="94">
        <v>62</v>
      </c>
      <c r="J15" s="94">
        <v>31</v>
      </c>
      <c r="K15" s="94">
        <v>29</v>
      </c>
      <c r="L15" s="94">
        <v>1</v>
      </c>
      <c r="M15" s="94">
        <v>1</v>
      </c>
      <c r="N15" s="96">
        <v>0.496</v>
      </c>
      <c r="O15" s="97">
        <v>125</v>
      </c>
      <c r="P15" s="25">
        <v>6</v>
      </c>
      <c r="Q15" s="25">
        <v>0</v>
      </c>
      <c r="R15" s="25">
        <v>1</v>
      </c>
      <c r="S15" s="25">
        <v>1</v>
      </c>
      <c r="T15" s="25">
        <v>3</v>
      </c>
      <c r="U15" s="26"/>
      <c r="V15" s="26"/>
      <c r="W15" s="26"/>
      <c r="X15" s="26"/>
      <c r="Y15" s="26"/>
      <c r="Z15" s="25"/>
      <c r="AA15" s="25"/>
      <c r="AB15" s="25"/>
      <c r="AC15" s="25"/>
      <c r="AD15" s="25"/>
      <c r="AE15" s="2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5" t="s">
        <v>9</v>
      </c>
      <c r="C16" s="16"/>
      <c r="D16" s="14"/>
      <c r="E16" s="17">
        <f t="shared" ref="E16:M16" si="0">SUM(E6:E15)</f>
        <v>101</v>
      </c>
      <c r="F16" s="17">
        <f t="shared" si="0"/>
        <v>4</v>
      </c>
      <c r="G16" s="17">
        <f t="shared" si="0"/>
        <v>11</v>
      </c>
      <c r="H16" s="17">
        <f t="shared" si="0"/>
        <v>53</v>
      </c>
      <c r="I16" s="17">
        <f t="shared" si="0"/>
        <v>245</v>
      </c>
      <c r="J16" s="17">
        <f t="shared" si="0"/>
        <v>108</v>
      </c>
      <c r="K16" s="17">
        <f t="shared" si="0"/>
        <v>93</v>
      </c>
      <c r="L16" s="17">
        <f t="shared" si="0"/>
        <v>29</v>
      </c>
      <c r="M16" s="17">
        <f t="shared" si="0"/>
        <v>15</v>
      </c>
      <c r="N16" s="29">
        <f>PRODUCT(I16/O16)</f>
        <v>0.5349399568283717</v>
      </c>
      <c r="O16" s="30">
        <f t="shared" ref="O16:AE16" si="1">SUM(O6:O15)</f>
        <v>457.9953261532209</v>
      </c>
      <c r="P16" s="17">
        <f t="shared" si="1"/>
        <v>31</v>
      </c>
      <c r="Q16" s="17">
        <f t="shared" si="1"/>
        <v>0</v>
      </c>
      <c r="R16" s="17">
        <f t="shared" si="1"/>
        <v>3</v>
      </c>
      <c r="S16" s="17">
        <f t="shared" si="1"/>
        <v>2</v>
      </c>
      <c r="T16" s="17">
        <f t="shared" si="1"/>
        <v>37</v>
      </c>
      <c r="U16" s="17">
        <f t="shared" si="1"/>
        <v>0</v>
      </c>
      <c r="V16" s="17">
        <f t="shared" si="1"/>
        <v>0</v>
      </c>
      <c r="W16" s="17">
        <f t="shared" si="1"/>
        <v>0</v>
      </c>
      <c r="X16" s="17">
        <f t="shared" si="1"/>
        <v>0</v>
      </c>
      <c r="Y16" s="17">
        <f t="shared" si="1"/>
        <v>0</v>
      </c>
      <c r="Z16" s="17">
        <f t="shared" si="1"/>
        <v>0</v>
      </c>
      <c r="AA16" s="17">
        <f t="shared" si="1"/>
        <v>0</v>
      </c>
      <c r="AB16" s="17">
        <f t="shared" si="1"/>
        <v>0</v>
      </c>
      <c r="AC16" s="17">
        <f t="shared" si="1"/>
        <v>0</v>
      </c>
      <c r="AD16" s="17">
        <f t="shared" si="1"/>
        <v>0</v>
      </c>
      <c r="AE16" s="17">
        <f t="shared" si="1"/>
        <v>3</v>
      </c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27" t="s">
        <v>2</v>
      </c>
      <c r="C17" s="31"/>
      <c r="D17" s="32">
        <f>SUM(F16:H16)+((I16-F16-G16)/3)+(E16/3)+(Z16*25)+(AA16*25)+(AB16*10)+(AC16*25)+(AD16*20)+(AE16*15)-15-15</f>
        <v>193.33333333333334</v>
      </c>
      <c r="E17" s="1"/>
      <c r="F17" s="1"/>
      <c r="G17" s="1"/>
      <c r="H17" s="1"/>
      <c r="I17" s="1"/>
      <c r="J17" s="1"/>
      <c r="K17" s="1"/>
      <c r="L17" s="1"/>
      <c r="M17" s="1"/>
      <c r="N17" s="3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3"/>
      <c r="AC17" s="1"/>
      <c r="AD17" s="34"/>
      <c r="AE17" s="1"/>
      <c r="AF17" s="22"/>
      <c r="AG17" s="7"/>
      <c r="AH17" s="7"/>
      <c r="AI17" s="7"/>
      <c r="AJ17" s="7"/>
      <c r="AK17" s="7"/>
    </row>
    <row r="18" spans="1:37" s="8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3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3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5">
      <c r="A19" s="1"/>
      <c r="B19" s="21" t="s">
        <v>16</v>
      </c>
      <c r="C19" s="36"/>
      <c r="D19" s="36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25</v>
      </c>
      <c r="L19" s="17" t="s">
        <v>26</v>
      </c>
      <c r="M19" s="17" t="s">
        <v>27</v>
      </c>
      <c r="N19" s="29" t="s">
        <v>35</v>
      </c>
      <c r="O19" s="23"/>
      <c r="P19" s="37" t="s">
        <v>32</v>
      </c>
      <c r="Q19" s="11"/>
      <c r="R19" s="11"/>
      <c r="S19" s="11"/>
      <c r="T19" s="38"/>
      <c r="U19" s="38"/>
      <c r="V19" s="38"/>
      <c r="W19" s="38"/>
      <c r="X19" s="38"/>
      <c r="Y19" s="11"/>
      <c r="Z19" s="11"/>
      <c r="AA19" s="11"/>
      <c r="AB19" s="10"/>
      <c r="AC19" s="11"/>
      <c r="AD19" s="11"/>
      <c r="AE19" s="40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37" t="s">
        <v>17</v>
      </c>
      <c r="C20" s="11"/>
      <c r="D20" s="40"/>
      <c r="E20" s="25">
        <f>PRODUCT(E16)</f>
        <v>101</v>
      </c>
      <c r="F20" s="25">
        <f>PRODUCT(F16)</f>
        <v>4</v>
      </c>
      <c r="G20" s="25">
        <f>PRODUCT(G16)</f>
        <v>11</v>
      </c>
      <c r="H20" s="25">
        <f>PRODUCT(H16)</f>
        <v>53</v>
      </c>
      <c r="I20" s="25">
        <f>PRODUCT(I16)</f>
        <v>245</v>
      </c>
      <c r="J20" s="1"/>
      <c r="K20" s="41">
        <f>PRODUCT((F20+G20)/E20)</f>
        <v>0.14851485148514851</v>
      </c>
      <c r="L20" s="41">
        <f>PRODUCT(H20/E20)</f>
        <v>0.52475247524752477</v>
      </c>
      <c r="M20" s="41">
        <f>PRODUCT(I20/E20)</f>
        <v>2.4257425742574257</v>
      </c>
      <c r="N20" s="28">
        <f>PRODUCT(N16)</f>
        <v>0.5349399568283717</v>
      </c>
      <c r="O20" s="23">
        <f>PRODUCT(O16)</f>
        <v>457.9953261532209</v>
      </c>
      <c r="P20" s="72" t="s">
        <v>33</v>
      </c>
      <c r="Q20" s="73"/>
      <c r="R20" s="74" t="s">
        <v>49</v>
      </c>
      <c r="S20" s="74"/>
      <c r="T20" s="74"/>
      <c r="U20" s="74"/>
      <c r="V20" s="74"/>
      <c r="W20" s="74"/>
      <c r="X20" s="74"/>
      <c r="Y20" s="74"/>
      <c r="Z20" s="74"/>
      <c r="AA20" s="75" t="s">
        <v>36</v>
      </c>
      <c r="AB20" s="75"/>
      <c r="AC20" s="76" t="s">
        <v>52</v>
      </c>
      <c r="AD20" s="75"/>
      <c r="AE20" s="77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42" t="s">
        <v>18</v>
      </c>
      <c r="C21" s="43"/>
      <c r="D21" s="44"/>
      <c r="E21" s="25">
        <f>PRODUCT(P16)</f>
        <v>31</v>
      </c>
      <c r="F21" s="25">
        <f t="shared" ref="F21:I21" si="2">PRODUCT(Q16)</f>
        <v>0</v>
      </c>
      <c r="G21" s="25">
        <f t="shared" si="2"/>
        <v>3</v>
      </c>
      <c r="H21" s="25">
        <f t="shared" si="2"/>
        <v>2</v>
      </c>
      <c r="I21" s="25">
        <f t="shared" si="2"/>
        <v>37</v>
      </c>
      <c r="J21" s="1"/>
      <c r="K21" s="41">
        <f>PRODUCT((F21+G21)/E21)</f>
        <v>9.6774193548387094E-2</v>
      </c>
      <c r="L21" s="41">
        <f>PRODUCT(H21/E21)</f>
        <v>6.4516129032258063E-2</v>
      </c>
      <c r="M21" s="41">
        <f>PRODUCT(I21/E21)</f>
        <v>1.1935483870967742</v>
      </c>
      <c r="N21" s="28">
        <f>PRODUCT(I21/O21)</f>
        <v>0.32173913043478258</v>
      </c>
      <c r="O21" s="45">
        <v>115</v>
      </c>
      <c r="P21" s="78" t="s">
        <v>40</v>
      </c>
      <c r="Q21" s="79"/>
      <c r="R21" s="74" t="s">
        <v>59</v>
      </c>
      <c r="S21" s="74"/>
      <c r="T21" s="74"/>
      <c r="U21" s="74"/>
      <c r="V21" s="74"/>
      <c r="W21" s="74"/>
      <c r="X21" s="74"/>
      <c r="Y21" s="74"/>
      <c r="Z21" s="74"/>
      <c r="AA21" s="75" t="s">
        <v>58</v>
      </c>
      <c r="AB21" s="75"/>
      <c r="AC21" s="76" t="s">
        <v>60</v>
      </c>
      <c r="AD21" s="75"/>
      <c r="AE21" s="77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46" t="s">
        <v>19</v>
      </c>
      <c r="C22" s="47"/>
      <c r="D22" s="48"/>
      <c r="E22" s="26"/>
      <c r="F22" s="26"/>
      <c r="G22" s="26"/>
      <c r="H22" s="26"/>
      <c r="I22" s="26"/>
      <c r="J22" s="1"/>
      <c r="K22" s="49"/>
      <c r="L22" s="49"/>
      <c r="M22" s="49"/>
      <c r="N22" s="50"/>
      <c r="O22" s="23"/>
      <c r="P22" s="78" t="s">
        <v>41</v>
      </c>
      <c r="Q22" s="79"/>
      <c r="R22" s="74" t="s">
        <v>50</v>
      </c>
      <c r="S22" s="74"/>
      <c r="T22" s="74"/>
      <c r="U22" s="74"/>
      <c r="V22" s="74"/>
      <c r="W22" s="74"/>
      <c r="X22" s="74"/>
      <c r="Y22" s="74"/>
      <c r="Z22" s="74"/>
      <c r="AA22" s="75" t="s">
        <v>51</v>
      </c>
      <c r="AB22" s="75"/>
      <c r="AC22" s="76" t="s">
        <v>53</v>
      </c>
      <c r="AD22" s="75"/>
      <c r="AE22" s="77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51" t="s">
        <v>20</v>
      </c>
      <c r="C23" s="52"/>
      <c r="D23" s="53"/>
      <c r="E23" s="17">
        <f>SUM(E20:E22)</f>
        <v>132</v>
      </c>
      <c r="F23" s="17">
        <f>SUM(F20:F22)</f>
        <v>4</v>
      </c>
      <c r="G23" s="17">
        <f>SUM(G20:G22)</f>
        <v>14</v>
      </c>
      <c r="H23" s="17">
        <f>SUM(H20:H22)</f>
        <v>55</v>
      </c>
      <c r="I23" s="17">
        <f>SUM(I20:I22)</f>
        <v>282</v>
      </c>
      <c r="J23" s="1"/>
      <c r="K23" s="54">
        <f>PRODUCT((F23+G23)/E23)</f>
        <v>0.13636363636363635</v>
      </c>
      <c r="L23" s="54">
        <f>PRODUCT(H23/E23)</f>
        <v>0.41666666666666669</v>
      </c>
      <c r="M23" s="54">
        <f>PRODUCT(I23/E23)</f>
        <v>2.1363636363636362</v>
      </c>
      <c r="N23" s="29">
        <f>PRODUCT(I23/O23)</f>
        <v>0.49215061123307002</v>
      </c>
      <c r="O23" s="23">
        <f>SUM(O20:O22)</f>
        <v>572.99532615322096</v>
      </c>
      <c r="P23" s="80" t="s">
        <v>34</v>
      </c>
      <c r="Q23" s="81"/>
      <c r="R23" s="82" t="s">
        <v>62</v>
      </c>
      <c r="S23" s="82"/>
      <c r="T23" s="82"/>
      <c r="U23" s="82"/>
      <c r="V23" s="82"/>
      <c r="W23" s="82"/>
      <c r="X23" s="82"/>
      <c r="Y23" s="82"/>
      <c r="Z23" s="82"/>
      <c r="AA23" s="83" t="s">
        <v>61</v>
      </c>
      <c r="AB23" s="83"/>
      <c r="AC23" s="90" t="s">
        <v>63</v>
      </c>
      <c r="AD23" s="83"/>
      <c r="AE23" s="84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34"/>
      <c r="C24" s="34"/>
      <c r="D24" s="34"/>
      <c r="E24" s="34"/>
      <c r="F24" s="34"/>
      <c r="G24" s="34"/>
      <c r="H24" s="34"/>
      <c r="I24" s="34"/>
      <c r="J24" s="1"/>
      <c r="K24" s="34"/>
      <c r="L24" s="34"/>
      <c r="M24" s="34"/>
      <c r="N24" s="33"/>
      <c r="O24" s="23"/>
      <c r="P24" s="1"/>
      <c r="Q24" s="1"/>
      <c r="R24" s="1"/>
      <c r="S24" s="1"/>
      <c r="T24" s="23"/>
      <c r="U24" s="23"/>
      <c r="V24" s="55"/>
      <c r="W24" s="1"/>
      <c r="X24" s="1"/>
      <c r="Y24" s="1"/>
      <c r="Z24" s="1"/>
      <c r="AA24" s="1"/>
      <c r="AB24" s="23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 t="s">
        <v>37</v>
      </c>
      <c r="C25" s="1"/>
      <c r="D25" s="1" t="s">
        <v>45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5"/>
      <c r="W25" s="1"/>
      <c r="X25" s="1"/>
      <c r="Y25" s="1"/>
      <c r="Z25" s="1"/>
      <c r="AA25" s="1"/>
      <c r="AB25" s="23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 t="s">
        <v>64</v>
      </c>
      <c r="E26" s="1"/>
      <c r="F26" s="23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5"/>
      <c r="W26" s="1"/>
      <c r="X26" s="1"/>
      <c r="Y26" s="1"/>
      <c r="Z26" s="1"/>
      <c r="AA26" s="1"/>
      <c r="AB26" s="23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 t="s">
        <v>70</v>
      </c>
      <c r="E27" s="1"/>
      <c r="F27" s="23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5"/>
      <c r="W27" s="1"/>
      <c r="X27" s="1"/>
      <c r="Y27" s="1"/>
      <c r="Z27" s="1"/>
      <c r="AA27" s="1"/>
      <c r="AB27" s="23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5">
      <c r="A28" s="1"/>
      <c r="B28" s="1"/>
      <c r="C28" s="1"/>
      <c r="D28" s="1" t="s">
        <v>56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5"/>
      <c r="W28" s="1"/>
      <c r="X28" s="1"/>
      <c r="Y28" s="1"/>
      <c r="Z28" s="1"/>
      <c r="AA28" s="1"/>
      <c r="AB28" s="23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 t="s">
        <v>42</v>
      </c>
      <c r="E29" s="1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3"/>
      <c r="U29" s="23"/>
      <c r="V29" s="55"/>
      <c r="W29" s="1"/>
      <c r="X29" s="1"/>
      <c r="Y29" s="1"/>
      <c r="Z29" s="1"/>
      <c r="AA29" s="1"/>
      <c r="AB29" s="23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/>
      <c r="E30" s="1"/>
      <c r="F30" s="2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3"/>
      <c r="U30" s="23"/>
      <c r="V30" s="55"/>
      <c r="W30" s="1"/>
      <c r="X30" s="1"/>
      <c r="Y30" s="1"/>
      <c r="Z30" s="1"/>
      <c r="AA30" s="1"/>
      <c r="AB30" s="23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6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23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3"/>
      <c r="U32" s="23"/>
      <c r="V32" s="55"/>
      <c r="W32" s="1"/>
      <c r="X32" s="1"/>
      <c r="Y32" s="1"/>
      <c r="Z32" s="1"/>
      <c r="AA32" s="1"/>
      <c r="AB32" s="23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5"/>
      <c r="W33" s="1"/>
      <c r="X33" s="23"/>
      <c r="Y33" s="23"/>
      <c r="Z33" s="23"/>
      <c r="AA33" s="23"/>
      <c r="AB33" s="23"/>
      <c r="AC33" s="23"/>
      <c r="AD33" s="23"/>
      <c r="AE33" s="23"/>
      <c r="AF33" s="22"/>
      <c r="AG33" s="7"/>
      <c r="AH33" s="7"/>
      <c r="AI33" s="7"/>
      <c r="AJ33" s="7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5"/>
      <c r="W34" s="1"/>
      <c r="X34" s="23"/>
      <c r="Y34" s="23"/>
      <c r="Z34" s="23"/>
      <c r="AA34" s="23"/>
      <c r="AB34" s="23"/>
      <c r="AC34" s="23"/>
      <c r="AD34" s="23"/>
      <c r="AE34" s="23"/>
      <c r="AF34" s="22"/>
      <c r="AG34" s="7"/>
      <c r="AH34" s="7"/>
      <c r="AI34" s="7"/>
      <c r="AJ34" s="7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5"/>
      <c r="W35" s="1"/>
      <c r="X35" s="23"/>
      <c r="Y35" s="23"/>
      <c r="Z35" s="23"/>
      <c r="AA35" s="23"/>
      <c r="AB35" s="23"/>
      <c r="AC35" s="23"/>
      <c r="AD35" s="23"/>
      <c r="AE35" s="23"/>
      <c r="AF35" s="7"/>
      <c r="AG35" s="7"/>
      <c r="AH35" s="7"/>
      <c r="AI35" s="7"/>
      <c r="AJ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23"/>
      <c r="P36" s="1"/>
      <c r="Q36" s="1"/>
      <c r="R36" s="1"/>
      <c r="S36" s="1"/>
      <c r="T36" s="23"/>
      <c r="U36" s="23"/>
      <c r="V36" s="55"/>
      <c r="W36" s="1"/>
      <c r="X36" s="1"/>
      <c r="Y36" s="1"/>
      <c r="Z36" s="1"/>
      <c r="AA36" s="1"/>
      <c r="AB36" s="23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3"/>
      <c r="U37" s="23"/>
      <c r="V37" s="55"/>
      <c r="W37" s="1"/>
      <c r="X37" s="1"/>
      <c r="Y37" s="1"/>
      <c r="Z37" s="1"/>
      <c r="AA37" s="1"/>
      <c r="AB37" s="23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3"/>
      <c r="U38" s="23"/>
      <c r="V38" s="55"/>
      <c r="W38" s="1"/>
      <c r="X38" s="1"/>
      <c r="Y38" s="1"/>
      <c r="Z38" s="1"/>
      <c r="AA38" s="1"/>
      <c r="AB38" s="23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3"/>
      <c r="U39" s="23"/>
      <c r="V39" s="55"/>
      <c r="W39" s="1"/>
      <c r="X39" s="1"/>
      <c r="Y39" s="1"/>
      <c r="Z39" s="1"/>
      <c r="AA39" s="1"/>
      <c r="AB39" s="23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3"/>
      <c r="U40" s="23"/>
      <c r="V40" s="55"/>
      <c r="W40" s="1"/>
      <c r="X40" s="1"/>
      <c r="Y40" s="1"/>
      <c r="Z40" s="1"/>
      <c r="AA40" s="1"/>
      <c r="AB40" s="23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3"/>
      <c r="U41" s="23"/>
      <c r="V41" s="55"/>
      <c r="W41" s="1"/>
      <c r="X41" s="1"/>
      <c r="Y41" s="1"/>
      <c r="Z41" s="1"/>
      <c r="AA41" s="1"/>
      <c r="AB41" s="23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3"/>
      <c r="U42" s="23"/>
      <c r="V42" s="55"/>
      <c r="W42" s="1"/>
      <c r="X42" s="1"/>
      <c r="Y42" s="1"/>
      <c r="Z42" s="1"/>
      <c r="AA42" s="1"/>
      <c r="AB42" s="23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3"/>
      <c r="U43" s="23"/>
      <c r="V43" s="55"/>
      <c r="W43" s="1"/>
      <c r="X43" s="1"/>
      <c r="Y43" s="1"/>
      <c r="Z43" s="1"/>
      <c r="AA43" s="1"/>
      <c r="AB43" s="23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3"/>
      <c r="U44" s="23"/>
      <c r="V44" s="55"/>
      <c r="W44" s="1"/>
      <c r="X44" s="1"/>
      <c r="Y44" s="1"/>
      <c r="Z44" s="1"/>
      <c r="AA44" s="1"/>
      <c r="AB44" s="23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3"/>
      <c r="U45" s="23"/>
      <c r="V45" s="55"/>
      <c r="W45" s="1"/>
      <c r="X45" s="1"/>
      <c r="Y45" s="1"/>
      <c r="Z45" s="1"/>
      <c r="AA45" s="1"/>
      <c r="AB45" s="23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3"/>
      <c r="U46" s="23"/>
      <c r="V46" s="55"/>
      <c r="W46" s="1"/>
      <c r="X46" s="1"/>
      <c r="Y46" s="1"/>
      <c r="Z46" s="1"/>
      <c r="AA46" s="1"/>
      <c r="AB46" s="23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3"/>
      <c r="U47" s="23"/>
      <c r="V47" s="55"/>
      <c r="W47" s="1"/>
      <c r="X47" s="1"/>
      <c r="Y47" s="1"/>
      <c r="Z47" s="1"/>
      <c r="AA47" s="1"/>
      <c r="AB47" s="23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3"/>
      <c r="U48" s="23"/>
      <c r="V48" s="55"/>
      <c r="W48" s="1"/>
      <c r="X48" s="1"/>
      <c r="Y48" s="1"/>
      <c r="Z48" s="1"/>
      <c r="AA48" s="1"/>
      <c r="AB48" s="23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3"/>
      <c r="U49" s="23"/>
      <c r="V49" s="55"/>
      <c r="W49" s="1"/>
      <c r="X49" s="1"/>
      <c r="Y49" s="1"/>
      <c r="Z49" s="1"/>
      <c r="AA49" s="1"/>
      <c r="AB49" s="23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3"/>
      <c r="U50" s="23"/>
      <c r="V50" s="55"/>
      <c r="W50" s="1"/>
      <c r="X50" s="1"/>
      <c r="Y50" s="1"/>
      <c r="Z50" s="1"/>
      <c r="AA50" s="1"/>
      <c r="AB50" s="23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3"/>
      <c r="U51" s="23"/>
      <c r="V51" s="55"/>
      <c r="W51" s="1"/>
      <c r="X51" s="1"/>
      <c r="Y51" s="1"/>
      <c r="Z51" s="1"/>
      <c r="AA51" s="1"/>
      <c r="AB51" s="23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3"/>
      <c r="U52" s="23"/>
      <c r="V52" s="55"/>
      <c r="W52" s="1"/>
      <c r="X52" s="1"/>
      <c r="Y52" s="1"/>
      <c r="Z52" s="1"/>
      <c r="AA52" s="1"/>
      <c r="AB52" s="23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3"/>
      <c r="U53" s="23"/>
      <c r="V53" s="55"/>
      <c r="W53" s="1"/>
      <c r="X53" s="1"/>
      <c r="Y53" s="1"/>
      <c r="Z53" s="1"/>
      <c r="AA53" s="1"/>
      <c r="AB53" s="23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3"/>
      <c r="U54" s="23"/>
      <c r="V54" s="55"/>
      <c r="W54" s="1"/>
      <c r="X54" s="1"/>
      <c r="Y54" s="1"/>
      <c r="Z54" s="1"/>
      <c r="AA54" s="1"/>
      <c r="AB54" s="23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3"/>
      <c r="U55" s="23"/>
      <c r="V55" s="55"/>
      <c r="W55" s="1"/>
      <c r="X55" s="1"/>
      <c r="Y55" s="1"/>
      <c r="Z55" s="1"/>
      <c r="AA55" s="1"/>
      <c r="AB55" s="23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3"/>
      <c r="U56" s="23"/>
      <c r="V56" s="55"/>
      <c r="W56" s="1"/>
      <c r="X56" s="1"/>
      <c r="Y56" s="1"/>
      <c r="Z56" s="1"/>
      <c r="AA56" s="1"/>
      <c r="AB56" s="23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3"/>
      <c r="U57" s="23"/>
      <c r="V57" s="55"/>
      <c r="W57" s="1"/>
      <c r="X57" s="1"/>
      <c r="Y57" s="1"/>
      <c r="Z57" s="1"/>
      <c r="AA57" s="1"/>
      <c r="AB57" s="23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3"/>
      <c r="U58" s="23"/>
      <c r="V58" s="55"/>
      <c r="W58" s="1"/>
      <c r="X58" s="1"/>
      <c r="Y58" s="1"/>
      <c r="Z58" s="1"/>
      <c r="AA58" s="1"/>
      <c r="AB58" s="23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3"/>
      <c r="U59" s="23"/>
      <c r="V59" s="55"/>
      <c r="W59" s="1"/>
      <c r="X59" s="1"/>
      <c r="Y59" s="1"/>
      <c r="Z59" s="1"/>
      <c r="AA59" s="1"/>
      <c r="AB59" s="23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3"/>
      <c r="U60" s="23"/>
      <c r="V60" s="55"/>
      <c r="W60" s="1"/>
      <c r="X60" s="1"/>
      <c r="Y60" s="1"/>
      <c r="Z60" s="1"/>
      <c r="AA60" s="1"/>
      <c r="AB60" s="23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3"/>
      <c r="U61" s="23"/>
      <c r="V61" s="55"/>
      <c r="W61" s="1"/>
      <c r="X61" s="1"/>
      <c r="Y61" s="1"/>
      <c r="Z61" s="1"/>
      <c r="AA61" s="1"/>
      <c r="AB61" s="23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3"/>
      <c r="U62" s="23"/>
      <c r="V62" s="55"/>
      <c r="W62" s="1"/>
      <c r="X62" s="1"/>
      <c r="Y62" s="1"/>
      <c r="Z62" s="1"/>
      <c r="AA62" s="1"/>
      <c r="AB62" s="23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3"/>
      <c r="U63" s="23"/>
      <c r="V63" s="55"/>
      <c r="W63" s="1"/>
      <c r="X63" s="1"/>
      <c r="Y63" s="1"/>
      <c r="Z63" s="1"/>
      <c r="AA63" s="1"/>
      <c r="AB63" s="23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3"/>
      <c r="U64" s="23"/>
      <c r="V64" s="55"/>
      <c r="W64" s="1"/>
      <c r="X64" s="1"/>
      <c r="Y64" s="1"/>
      <c r="Z64" s="1"/>
      <c r="AA64" s="1"/>
      <c r="AB64" s="23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3"/>
      <c r="U65" s="23"/>
      <c r="V65" s="55"/>
      <c r="W65" s="1"/>
      <c r="X65" s="1"/>
      <c r="Y65" s="1"/>
      <c r="Z65" s="1"/>
      <c r="AA65" s="1"/>
      <c r="AB65" s="23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3"/>
      <c r="U66" s="23"/>
      <c r="V66" s="55"/>
      <c r="W66" s="1"/>
      <c r="X66" s="1"/>
      <c r="Y66" s="1"/>
      <c r="Z66" s="1"/>
      <c r="AA66" s="1"/>
      <c r="AB66" s="23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3"/>
      <c r="U67" s="23"/>
      <c r="V67" s="55"/>
      <c r="W67" s="1"/>
      <c r="X67" s="1"/>
      <c r="Y67" s="1"/>
      <c r="Z67" s="1"/>
      <c r="AA67" s="1"/>
      <c r="AB67" s="23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3"/>
      <c r="U68" s="23"/>
      <c r="V68" s="55"/>
      <c r="W68" s="1"/>
      <c r="X68" s="1"/>
      <c r="Y68" s="1"/>
      <c r="Z68" s="1"/>
      <c r="AA68" s="1"/>
      <c r="AB68" s="23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3"/>
      <c r="U69" s="23"/>
      <c r="V69" s="55"/>
      <c r="W69" s="1"/>
      <c r="X69" s="1"/>
      <c r="Y69" s="1"/>
      <c r="Z69" s="1"/>
      <c r="AA69" s="1"/>
      <c r="AB69" s="23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3"/>
      <c r="U70" s="23"/>
      <c r="V70" s="55"/>
      <c r="W70" s="1"/>
      <c r="X70" s="1"/>
      <c r="Y70" s="1"/>
      <c r="Z70" s="1"/>
      <c r="AA70" s="1"/>
      <c r="AB70" s="23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3"/>
      <c r="U71" s="23"/>
      <c r="V71" s="55"/>
      <c r="W71" s="1"/>
      <c r="X71" s="1"/>
      <c r="Y71" s="1"/>
      <c r="Z71" s="1"/>
      <c r="AA71" s="1"/>
      <c r="AB71" s="23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3"/>
      <c r="U72" s="23"/>
      <c r="V72" s="55"/>
      <c r="W72" s="1"/>
      <c r="X72" s="1"/>
      <c r="Y72" s="1"/>
      <c r="Z72" s="1"/>
      <c r="AA72" s="1"/>
      <c r="AB72" s="23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3"/>
      <c r="U73" s="23"/>
      <c r="V73" s="55"/>
      <c r="W73" s="1"/>
      <c r="X73" s="1"/>
      <c r="Y73" s="1"/>
      <c r="Z73" s="1"/>
      <c r="AA73" s="1"/>
      <c r="AB73" s="23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5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3"/>
      <c r="U74" s="23"/>
      <c r="V74" s="55"/>
      <c r="W74" s="1"/>
      <c r="X74" s="1"/>
      <c r="Y74" s="1"/>
      <c r="Z74" s="1"/>
      <c r="AA74" s="1"/>
      <c r="AB74" s="23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5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3"/>
      <c r="U75" s="23"/>
      <c r="V75" s="55"/>
      <c r="W75" s="1"/>
      <c r="X75" s="1"/>
      <c r="Y75" s="1"/>
      <c r="Z75" s="1"/>
      <c r="AA75" s="1"/>
      <c r="AB75" s="23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5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3"/>
      <c r="U76" s="23"/>
      <c r="V76" s="55"/>
      <c r="W76" s="1"/>
      <c r="X76" s="1"/>
      <c r="Y76" s="1"/>
      <c r="Z76" s="1"/>
      <c r="AA76" s="1"/>
      <c r="AB76" s="23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5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3"/>
      <c r="U77" s="23"/>
      <c r="V77" s="55"/>
      <c r="W77" s="1"/>
      <c r="X77" s="1"/>
      <c r="Y77" s="1"/>
      <c r="Z77" s="1"/>
      <c r="AA77" s="1"/>
      <c r="AB77" s="23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5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3"/>
      <c r="U78" s="23"/>
      <c r="V78" s="55"/>
      <c r="W78" s="1"/>
      <c r="X78" s="1"/>
      <c r="Y78" s="1"/>
      <c r="Z78" s="1"/>
      <c r="AA78" s="1"/>
      <c r="AB78" s="23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5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3"/>
      <c r="U79" s="23"/>
      <c r="V79" s="55"/>
      <c r="W79" s="1"/>
      <c r="X79" s="1"/>
      <c r="Y79" s="1"/>
      <c r="Z79" s="1"/>
      <c r="AA79" s="1"/>
      <c r="AB79" s="23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5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3"/>
      <c r="U80" s="23"/>
      <c r="V80" s="55"/>
      <c r="W80" s="1"/>
      <c r="X80" s="1"/>
      <c r="Y80" s="1"/>
      <c r="Z80" s="1"/>
      <c r="AA80" s="1"/>
      <c r="AB80" s="23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5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3"/>
      <c r="U81" s="23"/>
      <c r="V81" s="55"/>
      <c r="W81" s="1"/>
      <c r="X81" s="1"/>
      <c r="Y81" s="1"/>
      <c r="Z81" s="1"/>
      <c r="AA81" s="1"/>
      <c r="AB81" s="23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5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3"/>
      <c r="U82" s="23"/>
      <c r="V82" s="55"/>
      <c r="W82" s="1"/>
      <c r="X82" s="1"/>
      <c r="Y82" s="1"/>
      <c r="Z82" s="1"/>
      <c r="AA82" s="1"/>
      <c r="AB82" s="23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5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3"/>
      <c r="U83" s="23"/>
      <c r="V83" s="55"/>
      <c r="W83" s="1"/>
      <c r="X83" s="1"/>
      <c r="Y83" s="1"/>
      <c r="Z83" s="1"/>
      <c r="AA83" s="1"/>
      <c r="AB83" s="23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5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3"/>
      <c r="U84" s="23"/>
      <c r="V84" s="55"/>
      <c r="W84" s="1"/>
      <c r="X84" s="1"/>
      <c r="Y84" s="1"/>
      <c r="Z84" s="1"/>
      <c r="AA84" s="1"/>
      <c r="AB84" s="23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5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3"/>
      <c r="U85" s="23"/>
      <c r="V85" s="55"/>
      <c r="W85" s="1"/>
      <c r="X85" s="1"/>
      <c r="Y85" s="1"/>
      <c r="Z85" s="1"/>
      <c r="AA85" s="1"/>
      <c r="AB85" s="23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5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3"/>
      <c r="U86" s="23"/>
      <c r="V86" s="55"/>
      <c r="W86" s="1"/>
      <c r="X86" s="1"/>
      <c r="Y86" s="1"/>
      <c r="Z86" s="1"/>
      <c r="AA86" s="1"/>
      <c r="AB86" s="23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5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3"/>
      <c r="U87" s="23"/>
      <c r="V87" s="55"/>
      <c r="W87" s="1"/>
      <c r="X87" s="1"/>
      <c r="Y87" s="1"/>
      <c r="Z87" s="1"/>
      <c r="AA87" s="1"/>
      <c r="AB87" s="23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5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3"/>
      <c r="U88" s="23"/>
      <c r="V88" s="55"/>
      <c r="W88" s="1"/>
      <c r="X88" s="1"/>
      <c r="Y88" s="1"/>
      <c r="Z88" s="1"/>
      <c r="AA88" s="1"/>
      <c r="AB88" s="23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5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3"/>
      <c r="U89" s="23"/>
      <c r="V89" s="55"/>
      <c r="W89" s="1"/>
      <c r="X89" s="1"/>
      <c r="Y89" s="1"/>
      <c r="Z89" s="1"/>
      <c r="AA89" s="1"/>
      <c r="AB89" s="23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5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3"/>
      <c r="U90" s="23"/>
      <c r="V90" s="55"/>
      <c r="W90" s="1"/>
      <c r="X90" s="1"/>
      <c r="Y90" s="1"/>
      <c r="Z90" s="1"/>
      <c r="AA90" s="1"/>
      <c r="AB90" s="23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5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3"/>
      <c r="U91" s="23"/>
      <c r="V91" s="55"/>
      <c r="W91" s="1"/>
      <c r="X91" s="1"/>
      <c r="Y91" s="1"/>
      <c r="Z91" s="1"/>
      <c r="AA91" s="1"/>
      <c r="AB91" s="23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5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3"/>
      <c r="U92" s="23"/>
      <c r="V92" s="55"/>
      <c r="W92" s="1"/>
      <c r="X92" s="1"/>
      <c r="Y92" s="1"/>
      <c r="Z92" s="1"/>
      <c r="AA92" s="1"/>
      <c r="AB92" s="23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5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3"/>
      <c r="U93" s="23"/>
      <c r="V93" s="55"/>
      <c r="W93" s="1"/>
      <c r="X93" s="1"/>
      <c r="Y93" s="1"/>
      <c r="Z93" s="1"/>
      <c r="AA93" s="1"/>
      <c r="AB93" s="23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5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3"/>
      <c r="U94" s="23"/>
      <c r="V94" s="55"/>
      <c r="W94" s="1"/>
      <c r="X94" s="1"/>
      <c r="Y94" s="1"/>
      <c r="Z94" s="1"/>
      <c r="AA94" s="1"/>
      <c r="AB94" s="23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5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3"/>
      <c r="U95" s="23"/>
      <c r="V95" s="55"/>
      <c r="W95" s="1"/>
      <c r="X95" s="1"/>
      <c r="Y95" s="1"/>
      <c r="Z95" s="1"/>
      <c r="AA95" s="1"/>
      <c r="AB95" s="23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5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3"/>
      <c r="U96" s="23"/>
      <c r="V96" s="55"/>
      <c r="W96" s="1"/>
      <c r="X96" s="1"/>
      <c r="Y96" s="1"/>
      <c r="Z96" s="1"/>
      <c r="AA96" s="1"/>
      <c r="AB96" s="23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5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3"/>
      <c r="U97" s="23"/>
      <c r="V97" s="55"/>
      <c r="W97" s="1"/>
      <c r="X97" s="1"/>
      <c r="Y97" s="1"/>
      <c r="Z97" s="1"/>
      <c r="AA97" s="1"/>
      <c r="AB97" s="23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5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3"/>
      <c r="U98" s="23"/>
      <c r="V98" s="55"/>
      <c r="W98" s="1"/>
      <c r="X98" s="1"/>
      <c r="Y98" s="1"/>
      <c r="Z98" s="1"/>
      <c r="AA98" s="1"/>
      <c r="AB98" s="23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5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3"/>
      <c r="U99" s="23"/>
      <c r="V99" s="55"/>
      <c r="W99" s="1"/>
      <c r="X99" s="1"/>
      <c r="Y99" s="1"/>
      <c r="Z99" s="1"/>
      <c r="AA99" s="1"/>
      <c r="AB99" s="23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5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3"/>
      <c r="U100" s="23"/>
      <c r="V100" s="55"/>
      <c r="W100" s="1"/>
      <c r="X100" s="1"/>
      <c r="Y100" s="1"/>
      <c r="Z100" s="1"/>
      <c r="AA100" s="1"/>
      <c r="AB100" s="23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5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3"/>
      <c r="U101" s="23"/>
      <c r="V101" s="55"/>
      <c r="W101" s="1"/>
      <c r="X101" s="1"/>
      <c r="Y101" s="1"/>
      <c r="Z101" s="1"/>
      <c r="AA101" s="1"/>
      <c r="AB101" s="23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5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3"/>
      <c r="U102" s="23"/>
      <c r="V102" s="55"/>
      <c r="W102" s="1"/>
      <c r="X102" s="1"/>
      <c r="Y102" s="1"/>
      <c r="Z102" s="1"/>
      <c r="AA102" s="1"/>
      <c r="AB102" s="23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5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3"/>
      <c r="U103" s="23"/>
      <c r="V103" s="55"/>
      <c r="W103" s="1"/>
      <c r="X103" s="1"/>
      <c r="Y103" s="1"/>
      <c r="Z103" s="1"/>
      <c r="AA103" s="1"/>
      <c r="AB103" s="23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5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3"/>
      <c r="U104" s="23"/>
      <c r="V104" s="55"/>
      <c r="W104" s="1"/>
      <c r="X104" s="1"/>
      <c r="Y104" s="1"/>
      <c r="Z104" s="1"/>
      <c r="AA104" s="1"/>
      <c r="AB104" s="23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5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3"/>
      <c r="U105" s="23"/>
      <c r="V105" s="55"/>
      <c r="W105" s="1"/>
      <c r="X105" s="1"/>
      <c r="Y105" s="1"/>
      <c r="Z105" s="1"/>
      <c r="AA105" s="1"/>
      <c r="AB105" s="23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5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3"/>
      <c r="U106" s="23"/>
      <c r="V106" s="55"/>
      <c r="W106" s="1"/>
      <c r="X106" s="1"/>
      <c r="Y106" s="1"/>
      <c r="Z106" s="1"/>
      <c r="AA106" s="1"/>
      <c r="AB106" s="23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5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3"/>
      <c r="U107" s="23"/>
      <c r="V107" s="55"/>
      <c r="W107" s="1"/>
      <c r="X107" s="1"/>
      <c r="Y107" s="1"/>
      <c r="Z107" s="1"/>
      <c r="AA107" s="1"/>
      <c r="AB107" s="23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5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3"/>
      <c r="U108" s="23"/>
      <c r="V108" s="55"/>
      <c r="W108" s="1"/>
      <c r="X108" s="1"/>
      <c r="Y108" s="1"/>
      <c r="Z108" s="1"/>
      <c r="AA108" s="1"/>
      <c r="AB108" s="23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5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3"/>
      <c r="U109" s="23"/>
      <c r="V109" s="55"/>
      <c r="W109" s="1"/>
      <c r="X109" s="1"/>
      <c r="Y109" s="1"/>
      <c r="Z109" s="1"/>
      <c r="AA109" s="1"/>
      <c r="AB109" s="23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5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3"/>
      <c r="U110" s="23"/>
      <c r="V110" s="55"/>
      <c r="W110" s="1"/>
      <c r="X110" s="1"/>
      <c r="Y110" s="1"/>
      <c r="Z110" s="1"/>
      <c r="AA110" s="1"/>
      <c r="AB110" s="23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5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3"/>
      <c r="U111" s="23"/>
      <c r="V111" s="55"/>
      <c r="W111" s="1"/>
      <c r="X111" s="1"/>
      <c r="Y111" s="1"/>
      <c r="Z111" s="1"/>
      <c r="AA111" s="1"/>
      <c r="AB111" s="23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5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3"/>
      <c r="U112" s="23"/>
      <c r="V112" s="55"/>
      <c r="W112" s="1"/>
      <c r="X112" s="1"/>
      <c r="Y112" s="1"/>
      <c r="Z112" s="1"/>
      <c r="AA112" s="1"/>
      <c r="AB112" s="23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5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3"/>
      <c r="U113" s="23"/>
      <c r="V113" s="55"/>
      <c r="W113" s="1"/>
      <c r="X113" s="1"/>
      <c r="Y113" s="1"/>
      <c r="Z113" s="1"/>
      <c r="AA113" s="1"/>
      <c r="AB113" s="23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5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3"/>
      <c r="U114" s="23"/>
      <c r="V114" s="55"/>
      <c r="W114" s="1"/>
      <c r="X114" s="1"/>
      <c r="Y114" s="1"/>
      <c r="Z114" s="1"/>
      <c r="AA114" s="1"/>
      <c r="AB114" s="23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5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3"/>
      <c r="U115" s="23"/>
      <c r="V115" s="55"/>
      <c r="W115" s="1"/>
      <c r="X115" s="1"/>
      <c r="Y115" s="1"/>
      <c r="Z115" s="1"/>
      <c r="AA115" s="1"/>
      <c r="AB115" s="23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5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3"/>
      <c r="U116" s="23"/>
      <c r="V116" s="55"/>
      <c r="W116" s="1"/>
      <c r="X116" s="1"/>
      <c r="Y116" s="1"/>
      <c r="Z116" s="1"/>
      <c r="AA116" s="1"/>
      <c r="AB116" s="23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5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3"/>
      <c r="U117" s="23"/>
      <c r="V117" s="55"/>
      <c r="W117" s="1"/>
      <c r="X117" s="1"/>
      <c r="Y117" s="1"/>
      <c r="Z117" s="1"/>
      <c r="AA117" s="1"/>
      <c r="AB117" s="23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5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3"/>
      <c r="U118" s="23"/>
      <c r="V118" s="55"/>
      <c r="W118" s="1"/>
      <c r="X118" s="1"/>
      <c r="Y118" s="1"/>
      <c r="Z118" s="1"/>
      <c r="AA118" s="1"/>
      <c r="AB118" s="23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5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3"/>
      <c r="U119" s="23"/>
      <c r="V119" s="55"/>
      <c r="W119" s="1"/>
      <c r="X119" s="1"/>
      <c r="Y119" s="1"/>
      <c r="Z119" s="1"/>
      <c r="AA119" s="1"/>
      <c r="AB119" s="23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5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3"/>
      <c r="U120" s="23"/>
      <c r="V120" s="55"/>
      <c r="W120" s="1"/>
      <c r="X120" s="1"/>
      <c r="Y120" s="1"/>
      <c r="Z120" s="1"/>
      <c r="AA120" s="1"/>
      <c r="AB120" s="23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5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3"/>
      <c r="U121" s="23"/>
      <c r="V121" s="55"/>
      <c r="W121" s="1"/>
      <c r="X121" s="1"/>
      <c r="Y121" s="1"/>
      <c r="Z121" s="1"/>
      <c r="AA121" s="1"/>
      <c r="AB121" s="23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5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3"/>
      <c r="U122" s="23"/>
      <c r="V122" s="55"/>
      <c r="W122" s="1"/>
      <c r="X122" s="1"/>
      <c r="Y122" s="1"/>
      <c r="Z122" s="1"/>
      <c r="AA122" s="1"/>
      <c r="AB122" s="23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5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3"/>
      <c r="U123" s="23"/>
      <c r="V123" s="55"/>
      <c r="W123" s="1"/>
      <c r="X123" s="1"/>
      <c r="Y123" s="1"/>
      <c r="Z123" s="1"/>
      <c r="AA123" s="1"/>
      <c r="AB123" s="23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5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3"/>
      <c r="U124" s="23"/>
      <c r="V124" s="55"/>
      <c r="W124" s="1"/>
      <c r="X124" s="1"/>
      <c r="Y124" s="1"/>
      <c r="Z124" s="1"/>
      <c r="AA124" s="1"/>
      <c r="AB124" s="23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5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3"/>
      <c r="U125" s="23"/>
      <c r="V125" s="55"/>
      <c r="W125" s="1"/>
      <c r="X125" s="1"/>
      <c r="Y125" s="1"/>
      <c r="Z125" s="1"/>
      <c r="AA125" s="1"/>
      <c r="AB125" s="23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5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3"/>
      <c r="U126" s="23"/>
      <c r="V126" s="55"/>
      <c r="W126" s="1"/>
      <c r="X126" s="1"/>
      <c r="Y126" s="1"/>
      <c r="Z126" s="1"/>
      <c r="AA126" s="1"/>
      <c r="AB126" s="23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5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3"/>
      <c r="U127" s="23"/>
      <c r="V127" s="55"/>
      <c r="W127" s="1"/>
      <c r="X127" s="1"/>
      <c r="Y127" s="1"/>
      <c r="Z127" s="1"/>
      <c r="AA127" s="1"/>
      <c r="AB127" s="23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5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3"/>
      <c r="U128" s="23"/>
      <c r="V128" s="55"/>
      <c r="W128" s="1"/>
      <c r="X128" s="1"/>
      <c r="Y128" s="1"/>
      <c r="Z128" s="1"/>
      <c r="AA128" s="1"/>
      <c r="AB128" s="23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5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3"/>
      <c r="U129" s="23"/>
      <c r="V129" s="55"/>
      <c r="W129" s="1"/>
      <c r="X129" s="1"/>
      <c r="Y129" s="1"/>
      <c r="Z129" s="1"/>
      <c r="AA129" s="1"/>
      <c r="AB129" s="23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5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3"/>
      <c r="U130" s="23"/>
      <c r="V130" s="55"/>
      <c r="W130" s="1"/>
      <c r="X130" s="1"/>
      <c r="Y130" s="1"/>
      <c r="Z130" s="1"/>
      <c r="AA130" s="1"/>
      <c r="AB130" s="23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5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3"/>
      <c r="U131" s="23"/>
      <c r="V131" s="55"/>
      <c r="W131" s="1"/>
      <c r="X131" s="1"/>
      <c r="Y131" s="1"/>
      <c r="Z131" s="1"/>
      <c r="AA131" s="1"/>
      <c r="AB131" s="23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5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3"/>
      <c r="U132" s="23"/>
      <c r="V132" s="55"/>
      <c r="W132" s="1"/>
      <c r="X132" s="1"/>
      <c r="Y132" s="1"/>
      <c r="Z132" s="1"/>
      <c r="AA132" s="1"/>
      <c r="AB132" s="23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5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3"/>
      <c r="U133" s="23"/>
      <c r="V133" s="55"/>
      <c r="W133" s="1"/>
      <c r="X133" s="1"/>
      <c r="Y133" s="1"/>
      <c r="Z133" s="1"/>
      <c r="AA133" s="1"/>
      <c r="AB133" s="23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5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3"/>
      <c r="U134" s="23"/>
      <c r="V134" s="55"/>
      <c r="W134" s="1"/>
      <c r="X134" s="1"/>
      <c r="Y134" s="1"/>
      <c r="Z134" s="1"/>
      <c r="AA134" s="1"/>
      <c r="AB134" s="23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5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3"/>
      <c r="U135" s="23"/>
      <c r="V135" s="55"/>
      <c r="W135" s="1"/>
      <c r="X135" s="1"/>
      <c r="Y135" s="1"/>
      <c r="Z135" s="1"/>
      <c r="AA135" s="1"/>
      <c r="AB135" s="23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5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3"/>
      <c r="U136" s="23"/>
      <c r="V136" s="55"/>
      <c r="W136" s="1"/>
      <c r="X136" s="1"/>
      <c r="Y136" s="1"/>
      <c r="Z136" s="1"/>
      <c r="AA136" s="1"/>
      <c r="AB136" s="23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5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3"/>
      <c r="U137" s="23"/>
      <c r="V137" s="55"/>
      <c r="W137" s="1"/>
      <c r="X137" s="1"/>
      <c r="Y137" s="1"/>
      <c r="Z137" s="1"/>
      <c r="AA137" s="1"/>
      <c r="AB137" s="23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5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3"/>
      <c r="U138" s="23"/>
      <c r="V138" s="55"/>
      <c r="W138" s="1"/>
      <c r="X138" s="1"/>
      <c r="Y138" s="1"/>
      <c r="Z138" s="1"/>
      <c r="AA138" s="1"/>
      <c r="AB138" s="23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5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3"/>
      <c r="U139" s="23"/>
      <c r="V139" s="55"/>
      <c r="W139" s="1"/>
      <c r="X139" s="1"/>
      <c r="Y139" s="1"/>
      <c r="Z139" s="1"/>
      <c r="AA139" s="1"/>
      <c r="AB139" s="23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5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3"/>
      <c r="U140" s="23"/>
      <c r="V140" s="55"/>
      <c r="W140" s="1"/>
      <c r="X140" s="1"/>
      <c r="Y140" s="1"/>
      <c r="Z140" s="1"/>
      <c r="AA140" s="1"/>
      <c r="AB140" s="23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5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3"/>
      <c r="U141" s="23"/>
      <c r="V141" s="55"/>
      <c r="W141" s="1"/>
      <c r="X141" s="1"/>
      <c r="Y141" s="1"/>
      <c r="Z141" s="1"/>
      <c r="AA141" s="1"/>
      <c r="AB141" s="23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5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3"/>
      <c r="U142" s="23"/>
      <c r="V142" s="55"/>
      <c r="W142" s="1"/>
      <c r="X142" s="1"/>
      <c r="Y142" s="1"/>
      <c r="Z142" s="1"/>
      <c r="AA142" s="1"/>
      <c r="AB142" s="23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5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3"/>
      <c r="U143" s="23"/>
      <c r="V143" s="55"/>
      <c r="W143" s="1"/>
      <c r="X143" s="1"/>
      <c r="Y143" s="1"/>
      <c r="Z143" s="1"/>
      <c r="AA143" s="1"/>
      <c r="AB143" s="23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5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3"/>
      <c r="U144" s="23"/>
      <c r="V144" s="55"/>
      <c r="W144" s="1"/>
      <c r="X144" s="1"/>
      <c r="Y144" s="1"/>
      <c r="Z144" s="1"/>
      <c r="AA144" s="1"/>
      <c r="AB144" s="23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5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3"/>
      <c r="U145" s="23"/>
      <c r="V145" s="55"/>
      <c r="W145" s="1"/>
      <c r="X145" s="1"/>
      <c r="Y145" s="1"/>
      <c r="Z145" s="1"/>
      <c r="AA145" s="1"/>
      <c r="AB145" s="23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5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3"/>
      <c r="U146" s="23"/>
      <c r="V146" s="55"/>
      <c r="W146" s="1"/>
      <c r="X146" s="1"/>
      <c r="Y146" s="1"/>
      <c r="Z146" s="1"/>
      <c r="AA146" s="1"/>
      <c r="AB146" s="23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5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3"/>
      <c r="U147" s="23"/>
      <c r="V147" s="55"/>
      <c r="W147" s="1"/>
      <c r="X147" s="1"/>
      <c r="Y147" s="1"/>
      <c r="Z147" s="1"/>
      <c r="AA147" s="1"/>
      <c r="AB147" s="23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5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3"/>
      <c r="U148" s="23"/>
      <c r="V148" s="55"/>
      <c r="W148" s="1"/>
      <c r="X148" s="1"/>
      <c r="Y148" s="1"/>
      <c r="Z148" s="1"/>
      <c r="AA148" s="1"/>
      <c r="AB148" s="23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s="5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3"/>
      <c r="U149" s="23"/>
      <c r="V149" s="55"/>
      <c r="W149" s="1"/>
      <c r="X149" s="1"/>
      <c r="Y149" s="1"/>
      <c r="Z149" s="1"/>
      <c r="AA149" s="1"/>
      <c r="AB149" s="23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s="5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3"/>
      <c r="U150" s="23"/>
      <c r="V150" s="55"/>
      <c r="W150" s="1"/>
      <c r="X150" s="1"/>
      <c r="Y150" s="1"/>
      <c r="Z150" s="1"/>
      <c r="AA150" s="1"/>
      <c r="AB150" s="23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s="5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3"/>
      <c r="U151" s="23"/>
      <c r="V151" s="55"/>
      <c r="W151" s="1"/>
      <c r="X151" s="1"/>
      <c r="Y151" s="1"/>
      <c r="Z151" s="1"/>
      <c r="AA151" s="1"/>
      <c r="AB151" s="23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s="5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3"/>
      <c r="U152" s="23"/>
      <c r="V152" s="55"/>
      <c r="W152" s="1"/>
      <c r="X152" s="1"/>
      <c r="Y152" s="1"/>
      <c r="Z152" s="1"/>
      <c r="AA152" s="1"/>
      <c r="AB152" s="23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s="5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3"/>
      <c r="U153" s="23"/>
      <c r="V153" s="55"/>
      <c r="W153" s="1"/>
      <c r="X153" s="1"/>
      <c r="Y153" s="1"/>
      <c r="Z153" s="1"/>
      <c r="AA153" s="1"/>
      <c r="AB153" s="23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s="5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3"/>
      <c r="U154" s="23"/>
      <c r="V154" s="55"/>
      <c r="W154" s="1"/>
      <c r="X154" s="1"/>
      <c r="Y154" s="1"/>
      <c r="Z154" s="1"/>
      <c r="AA154" s="1"/>
      <c r="AB154" s="23"/>
      <c r="AC154" s="1"/>
      <c r="AD154" s="1"/>
      <c r="AE154" s="1"/>
      <c r="AF154" s="22"/>
      <c r="AG154" s="7"/>
      <c r="AH154" s="7"/>
      <c r="AI154" s="7"/>
      <c r="AJ154" s="7"/>
      <c r="AK154" s="7"/>
    </row>
    <row r="155" spans="1:37" s="56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3"/>
      <c r="U155" s="23"/>
      <c r="V155" s="55"/>
      <c r="W155" s="1"/>
      <c r="X155" s="1"/>
      <c r="Y155" s="1"/>
      <c r="Z155" s="1"/>
      <c r="AA155" s="1"/>
      <c r="AB155" s="23"/>
      <c r="AC155" s="1"/>
      <c r="AD155" s="1"/>
      <c r="AE155" s="1"/>
      <c r="AF155" s="22"/>
      <c r="AG155" s="7"/>
      <c r="AH155" s="7"/>
      <c r="AI155" s="7"/>
      <c r="AJ155" s="7"/>
      <c r="AK155" s="7"/>
    </row>
    <row r="156" spans="1:37" s="56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3"/>
      <c r="U156" s="23"/>
      <c r="V156" s="55"/>
      <c r="W156" s="1"/>
      <c r="X156" s="1"/>
      <c r="Y156" s="1"/>
      <c r="Z156" s="1"/>
      <c r="AA156" s="1"/>
      <c r="AB156" s="23"/>
      <c r="AC156" s="1"/>
      <c r="AD156" s="1"/>
      <c r="AE156" s="1"/>
      <c r="AF156" s="22"/>
      <c r="AG156" s="7"/>
      <c r="AH156" s="7"/>
      <c r="AI156" s="7"/>
      <c r="AJ156" s="7"/>
      <c r="AK156" s="7"/>
    </row>
    <row r="157" spans="1:37" s="56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3"/>
      <c r="U157" s="23"/>
      <c r="V157" s="55"/>
      <c r="W157" s="1"/>
      <c r="X157" s="1"/>
      <c r="Y157" s="1"/>
      <c r="Z157" s="1"/>
      <c r="AA157" s="1"/>
      <c r="AB157" s="23"/>
      <c r="AC157" s="1"/>
      <c r="AD157" s="1"/>
      <c r="AE157" s="1"/>
      <c r="AF157" s="22"/>
      <c r="AG157" s="7"/>
      <c r="AH157" s="7"/>
      <c r="AI157" s="7"/>
      <c r="AJ157" s="7"/>
      <c r="AK157" s="7"/>
    </row>
    <row r="158" spans="1:37" s="56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3"/>
      <c r="U158" s="23"/>
      <c r="V158" s="55"/>
      <c r="W158" s="1"/>
      <c r="X158" s="1"/>
      <c r="Y158" s="1"/>
      <c r="Z158" s="1"/>
      <c r="AA158" s="1"/>
      <c r="AB158" s="23"/>
      <c r="AC158" s="1"/>
      <c r="AD158" s="1"/>
      <c r="AE158" s="1"/>
      <c r="AF158" s="22"/>
      <c r="AG158" s="7"/>
      <c r="AH158" s="7"/>
      <c r="AI158" s="7"/>
      <c r="AJ158" s="7"/>
      <c r="AK158" s="7"/>
    </row>
    <row r="159" spans="1:37" s="56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3"/>
      <c r="U159" s="23"/>
      <c r="V159" s="55"/>
      <c r="W159" s="1"/>
      <c r="X159" s="1"/>
      <c r="Y159" s="1"/>
      <c r="Z159" s="1"/>
      <c r="AA159" s="1"/>
      <c r="AB159" s="23"/>
      <c r="AC159" s="1"/>
      <c r="AD159" s="1"/>
      <c r="AE159" s="1"/>
      <c r="AF159" s="22"/>
      <c r="AG159" s="7"/>
      <c r="AH159" s="7"/>
      <c r="AI159" s="7"/>
      <c r="AJ159" s="7"/>
      <c r="AK159" s="7"/>
    </row>
    <row r="160" spans="1:37" s="56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3"/>
      <c r="U160" s="23"/>
      <c r="V160" s="55"/>
      <c r="W160" s="1"/>
      <c r="X160" s="1"/>
      <c r="Y160" s="1"/>
      <c r="Z160" s="1"/>
      <c r="AA160" s="1"/>
      <c r="AB160" s="23"/>
      <c r="AC160" s="1"/>
      <c r="AD160" s="1"/>
      <c r="AE160" s="1"/>
      <c r="AF160" s="22"/>
      <c r="AG160" s="7"/>
      <c r="AH160" s="7"/>
      <c r="AI160" s="7"/>
      <c r="AJ160" s="7"/>
      <c r="AK160" s="7"/>
    </row>
    <row r="161" spans="1:37" s="56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3"/>
      <c r="U161" s="23"/>
      <c r="V161" s="55"/>
      <c r="W161" s="1"/>
      <c r="X161" s="1"/>
      <c r="Y161" s="1"/>
      <c r="Z161" s="1"/>
      <c r="AA161" s="1"/>
      <c r="AB161" s="23"/>
      <c r="AC161" s="1"/>
      <c r="AD161" s="1"/>
      <c r="AE161" s="1"/>
      <c r="AF161" s="22"/>
      <c r="AG161" s="7"/>
      <c r="AH161" s="7"/>
      <c r="AI161" s="7"/>
      <c r="AJ161" s="7"/>
      <c r="AK161" s="7"/>
    </row>
    <row r="162" spans="1:37" s="56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3"/>
      <c r="U162" s="23"/>
      <c r="V162" s="55"/>
      <c r="W162" s="1"/>
      <c r="X162" s="1"/>
      <c r="Y162" s="1"/>
      <c r="Z162" s="1"/>
      <c r="AA162" s="1"/>
      <c r="AB162" s="23"/>
      <c r="AC162" s="1"/>
      <c r="AD162" s="1"/>
      <c r="AE162" s="1"/>
      <c r="AF162" s="22"/>
      <c r="AG162" s="7"/>
      <c r="AH162" s="7"/>
      <c r="AI162" s="7"/>
      <c r="AJ162" s="7"/>
      <c r="AK162" s="7"/>
    </row>
    <row r="163" spans="1:37" s="56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3"/>
      <c r="U163" s="23"/>
      <c r="V163" s="55"/>
      <c r="W163" s="1"/>
      <c r="X163" s="1"/>
      <c r="Y163" s="1"/>
      <c r="Z163" s="1"/>
      <c r="AA163" s="1"/>
      <c r="AB163" s="23"/>
      <c r="AC163" s="1"/>
      <c r="AD163" s="1"/>
      <c r="AE163" s="1"/>
      <c r="AF163" s="22"/>
      <c r="AG163" s="7"/>
      <c r="AH163" s="7"/>
      <c r="AI163" s="7"/>
      <c r="AJ163" s="7"/>
      <c r="AK163" s="7"/>
    </row>
    <row r="164" spans="1:37" s="56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3"/>
      <c r="U164" s="23"/>
      <c r="V164" s="55"/>
      <c r="W164" s="1"/>
      <c r="X164" s="1"/>
      <c r="Y164" s="1"/>
      <c r="Z164" s="1"/>
      <c r="AA164" s="1"/>
      <c r="AB164" s="23"/>
      <c r="AC164" s="1"/>
      <c r="AD164" s="1"/>
      <c r="AE164" s="1"/>
      <c r="AF164" s="22"/>
      <c r="AG164" s="7"/>
      <c r="AH164" s="7"/>
      <c r="AI164" s="7"/>
      <c r="AJ164" s="7"/>
      <c r="AK164" s="7"/>
    </row>
    <row r="165" spans="1:37" s="56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3"/>
      <c r="U165" s="23"/>
      <c r="V165" s="55"/>
      <c r="W165" s="1"/>
      <c r="X165" s="1"/>
      <c r="Y165" s="1"/>
      <c r="Z165" s="1"/>
      <c r="AA165" s="1"/>
      <c r="AB165" s="23"/>
      <c r="AC165" s="1"/>
      <c r="AD165" s="1"/>
      <c r="AE165" s="1"/>
      <c r="AF165" s="22"/>
      <c r="AG165" s="7"/>
      <c r="AH165" s="7"/>
      <c r="AI165" s="7"/>
      <c r="AJ165" s="7"/>
      <c r="AK165" s="7"/>
    </row>
    <row r="166" spans="1:37" s="56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3"/>
      <c r="U166" s="23"/>
      <c r="V166" s="55"/>
      <c r="W166" s="1"/>
      <c r="X166" s="1"/>
      <c r="Y166" s="1"/>
      <c r="Z166" s="1"/>
      <c r="AA166" s="1"/>
      <c r="AB166" s="23"/>
      <c r="AC166" s="1"/>
      <c r="AD166" s="1"/>
      <c r="AE166" s="1"/>
      <c r="AF166" s="22"/>
      <c r="AG166" s="7"/>
      <c r="AH166" s="7"/>
      <c r="AI166" s="7"/>
      <c r="AJ166" s="7"/>
      <c r="AK166" s="7"/>
    </row>
    <row r="167" spans="1:37" s="56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3"/>
      <c r="U167" s="23"/>
      <c r="V167" s="55"/>
      <c r="W167" s="1"/>
      <c r="X167" s="1"/>
      <c r="Y167" s="1"/>
      <c r="Z167" s="1"/>
      <c r="AA167" s="1"/>
      <c r="AB167" s="23"/>
      <c r="AC167" s="1"/>
      <c r="AD167" s="1"/>
      <c r="AE167" s="1"/>
      <c r="AF167" s="22"/>
      <c r="AG167" s="7"/>
      <c r="AH167" s="7"/>
      <c r="AI167" s="7"/>
      <c r="AJ167" s="7"/>
      <c r="AK167" s="7"/>
    </row>
    <row r="168" spans="1:37" s="56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3"/>
      <c r="U168" s="23"/>
      <c r="V168" s="55"/>
      <c r="W168" s="1"/>
      <c r="X168" s="1"/>
      <c r="Y168" s="1"/>
      <c r="Z168" s="1"/>
      <c r="AA168" s="1"/>
      <c r="AB168" s="23"/>
      <c r="AC168" s="1"/>
      <c r="AD168" s="1"/>
      <c r="AE168" s="1"/>
      <c r="AF168" s="22"/>
      <c r="AG168" s="7"/>
      <c r="AH168" s="7"/>
      <c r="AI168" s="7"/>
      <c r="AJ168" s="7"/>
      <c r="AK168" s="7"/>
    </row>
    <row r="169" spans="1:37" s="56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3"/>
      <c r="U169" s="23"/>
      <c r="V169" s="55"/>
      <c r="W169" s="1"/>
      <c r="X169" s="1"/>
      <c r="Y169" s="1"/>
      <c r="Z169" s="1"/>
      <c r="AA169" s="1"/>
      <c r="AB169" s="23"/>
      <c r="AC169" s="1"/>
      <c r="AD169" s="1"/>
      <c r="AE169" s="1"/>
      <c r="AF169" s="22"/>
      <c r="AG169" s="7"/>
      <c r="AH169" s="7"/>
      <c r="AI169" s="7"/>
      <c r="AJ169" s="7"/>
      <c r="AK169" s="7"/>
    </row>
    <row r="170" spans="1:37" s="56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3"/>
      <c r="U170" s="23"/>
      <c r="V170" s="55"/>
      <c r="W170" s="1"/>
      <c r="X170" s="1"/>
      <c r="Y170" s="1"/>
      <c r="Z170" s="1"/>
      <c r="AA170" s="1"/>
      <c r="AB170" s="23"/>
      <c r="AC170" s="1"/>
      <c r="AD170" s="1"/>
      <c r="AE170" s="1"/>
      <c r="AF170" s="22"/>
      <c r="AG170" s="7"/>
      <c r="AH170" s="7"/>
      <c r="AI170" s="7"/>
      <c r="AJ170" s="7"/>
      <c r="AK170" s="7"/>
    </row>
    <row r="171" spans="1:37" s="56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3"/>
      <c r="U171" s="23"/>
      <c r="V171" s="55"/>
      <c r="W171" s="1"/>
      <c r="X171" s="1"/>
      <c r="Y171" s="1"/>
      <c r="Z171" s="1"/>
      <c r="AA171" s="1"/>
      <c r="AB171" s="23"/>
      <c r="AC171" s="1"/>
      <c r="AD171" s="1"/>
      <c r="AE171" s="1"/>
      <c r="AF171" s="22"/>
      <c r="AG171" s="7"/>
      <c r="AH171" s="7"/>
      <c r="AI171" s="7"/>
      <c r="AJ171" s="7"/>
      <c r="AK171" s="7"/>
    </row>
    <row r="172" spans="1:37" s="56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3"/>
      <c r="U172" s="23"/>
      <c r="V172" s="55"/>
      <c r="W172" s="1"/>
      <c r="X172" s="1"/>
      <c r="Y172" s="1"/>
      <c r="Z172" s="1"/>
      <c r="AA172" s="1"/>
      <c r="AB172" s="23"/>
      <c r="AC172" s="1"/>
      <c r="AD172" s="1"/>
      <c r="AE172" s="1"/>
      <c r="AF172" s="22"/>
      <c r="AG172" s="7"/>
      <c r="AH172" s="7"/>
      <c r="AI172" s="7"/>
      <c r="AJ172" s="7"/>
      <c r="AK172" s="7"/>
    </row>
    <row r="173" spans="1:37" s="56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3"/>
      <c r="U173" s="23"/>
      <c r="V173" s="55"/>
      <c r="W173" s="1"/>
      <c r="X173" s="1"/>
      <c r="Y173" s="1"/>
      <c r="Z173" s="1"/>
      <c r="AA173" s="1"/>
      <c r="AB173" s="23"/>
      <c r="AC173" s="1"/>
      <c r="AD173" s="1"/>
      <c r="AE173" s="1"/>
      <c r="AF173" s="22"/>
      <c r="AG173" s="7"/>
      <c r="AH173" s="7"/>
      <c r="AI173" s="7"/>
      <c r="AJ173" s="7"/>
      <c r="AK173" s="7"/>
    </row>
    <row r="174" spans="1:37" s="56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3"/>
      <c r="U174" s="23"/>
      <c r="V174" s="55"/>
      <c r="W174" s="1"/>
      <c r="X174" s="1"/>
      <c r="Y174" s="1"/>
      <c r="Z174" s="1"/>
      <c r="AA174" s="1"/>
      <c r="AB174" s="23"/>
      <c r="AC174" s="1"/>
      <c r="AD174" s="1"/>
      <c r="AE174" s="1"/>
      <c r="AF174" s="22"/>
      <c r="AG174" s="7"/>
      <c r="AH174" s="7"/>
      <c r="AI174" s="7"/>
      <c r="AJ174" s="7"/>
      <c r="AK174" s="7"/>
    </row>
    <row r="175" spans="1:37" s="56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3"/>
      <c r="U175" s="23"/>
      <c r="V175" s="55"/>
      <c r="W175" s="1"/>
      <c r="X175" s="1"/>
      <c r="Y175" s="1"/>
      <c r="Z175" s="1"/>
      <c r="AA175" s="1"/>
      <c r="AB175" s="23"/>
      <c r="AC175" s="1"/>
      <c r="AD175" s="1"/>
      <c r="AE175" s="1"/>
      <c r="AF175" s="22"/>
      <c r="AG175" s="7"/>
      <c r="AH175" s="7"/>
      <c r="AI175" s="7"/>
      <c r="AJ175" s="7"/>
      <c r="AK175" s="7"/>
    </row>
    <row r="176" spans="1:37" s="56" customFormat="1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3"/>
      <c r="U176" s="23"/>
      <c r="V176" s="55"/>
      <c r="W176" s="1"/>
      <c r="X176" s="1"/>
      <c r="Y176" s="1"/>
      <c r="Z176" s="1"/>
      <c r="AA176" s="1"/>
      <c r="AB176" s="23"/>
      <c r="AC176" s="1"/>
      <c r="AD176" s="1"/>
      <c r="AE176" s="1"/>
      <c r="AF176" s="22"/>
      <c r="AG176" s="7"/>
      <c r="AH176" s="7"/>
      <c r="AI176" s="7"/>
      <c r="AJ176" s="7"/>
      <c r="AK176" s="7"/>
    </row>
    <row r="177" spans="1:37" s="56" customFormat="1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23"/>
      <c r="U177" s="23"/>
      <c r="V177" s="55"/>
      <c r="W177" s="1"/>
      <c r="X177" s="1"/>
      <c r="Y177" s="1"/>
      <c r="Z177" s="1"/>
      <c r="AA177" s="1"/>
      <c r="AB177" s="23"/>
      <c r="AC177" s="1"/>
      <c r="AD177" s="1"/>
      <c r="AE177" s="1"/>
      <c r="AF177" s="22"/>
      <c r="AG177" s="7"/>
      <c r="AH177" s="7"/>
      <c r="AI177" s="7"/>
      <c r="AJ177" s="7"/>
      <c r="AK177" s="7"/>
    </row>
    <row r="178" spans="1:37" s="56" customFormat="1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3"/>
      <c r="U178" s="23"/>
      <c r="V178" s="55"/>
      <c r="W178" s="1"/>
      <c r="X178" s="1"/>
      <c r="Y178" s="1"/>
      <c r="Z178" s="1"/>
      <c r="AA178" s="1"/>
      <c r="AB178" s="23"/>
      <c r="AC178" s="1"/>
      <c r="AD178" s="1"/>
      <c r="AE178" s="1"/>
      <c r="AF178" s="22"/>
      <c r="AG178" s="7"/>
      <c r="AH178" s="7"/>
      <c r="AI178" s="7"/>
      <c r="AJ178" s="7"/>
      <c r="AK178" s="7"/>
    </row>
  </sheetData>
  <sortState xmlns:xlrd2="http://schemas.microsoft.com/office/spreadsheetml/2017/richdata2" ref="D28:I29">
    <sortCondition descending="1" ref="D28:D29"/>
  </sortState>
  <phoneticPr fontId="0" type="noConversion"/>
  <hyperlinks>
    <hyperlink ref="D15" r:id="rId1" display="https://www.pesistulokset.fi/seura/2024/444/joukkue/12502" xr:uid="{4203E235-4D80-4F53-A0FA-18C68B65946F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2024-10-07T17:07:02Z</dcterms:modified>
</cp:coreProperties>
</file>